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60" windowWidth="18435" windowHeight="11760" activeTab="0"/>
  </bookViews>
  <sheets>
    <sheet name="DEMANDA CUALTOS 2001B" sheetId="1" r:id="rId1"/>
  </sheets>
  <definedNames>
    <definedName name="_xlnm.Print_Area" localSheetId="0">'DEMANDA CUALTOS 2001B'!$B$1:$I$43</definedName>
  </definedNames>
  <calcPr fullCalcOnLoad="1"/>
</workbook>
</file>

<file path=xl/sharedStrings.xml><?xml version="1.0" encoding="utf-8"?>
<sst xmlns="http://schemas.openxmlformats.org/spreadsheetml/2006/main" count="63" uniqueCount="33">
  <si>
    <t xml:space="preserve">CENTRO UNIVERSITARIO DE LOS ALTOS </t>
  </si>
  <si>
    <t>CARRERA</t>
  </si>
  <si>
    <t>ASPIRANTES REGISTRADOS</t>
  </si>
  <si>
    <t>ASPIRANTES CON TRAMITE COMPLETO</t>
  </si>
  <si>
    <t>NO ADMITIDOS</t>
  </si>
  <si>
    <t>ADMITIDOS</t>
  </si>
  <si>
    <t>CUPOS</t>
  </si>
  <si>
    <t>CUPOS DISPONIBLES</t>
  </si>
  <si>
    <t xml:space="preserve">% DE ADMISION </t>
  </si>
  <si>
    <t>Licenciado en Psicologia</t>
  </si>
  <si>
    <t>Abogado</t>
  </si>
  <si>
    <t>Ingeniero Industrial</t>
  </si>
  <si>
    <t>Licenciado en Informática</t>
  </si>
  <si>
    <t>Licenciado en Administración</t>
  </si>
  <si>
    <t>Ingeniero Mecánico Eléctrico</t>
  </si>
  <si>
    <t>Ingeniero en Comunicaciones y Electrónica</t>
  </si>
  <si>
    <t>Licenciado en Contaduría Pública</t>
  </si>
  <si>
    <t>Licenciado en Educacion</t>
  </si>
  <si>
    <t>TOTAL SEDE LAGOS DE MORENO</t>
  </si>
  <si>
    <t>Ingeniero en Sistemas Pecuarios</t>
  </si>
  <si>
    <t>Ingeniero Agroindustrial</t>
  </si>
  <si>
    <t>Licenciado en Enfermeria</t>
  </si>
  <si>
    <t>TOTAL SEDE TEPATITLAN DE MORELOS</t>
  </si>
  <si>
    <t>Licenciatura en Enfermería</t>
  </si>
  <si>
    <t>Abogado Semiescolarizado</t>
  </si>
  <si>
    <t>Subtotal Licenciaturas</t>
  </si>
  <si>
    <t>Tecnico Superior en Servicios Turisticos</t>
  </si>
  <si>
    <t>Subtotal Técnico Superior</t>
  </si>
  <si>
    <t>TOTAL SEDE SAN JUAN DE LOS LAGOS</t>
  </si>
  <si>
    <t>Total de Licenciatura</t>
  </si>
  <si>
    <t>Total de Técnico Superior</t>
  </si>
  <si>
    <t>TOTAL CU ALTOS</t>
  </si>
  <si>
    <t>DEMANDA POR CARRERA, NIVEL Y CENTRO 2001-B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</si>
</sst>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color indexed="56"/>
      <name val="Calibri"/>
      <family val="2"/>
    </font>
    <font>
      <b/>
      <sz val="12"/>
      <color indexed="56"/>
      <name val="Calibri"/>
      <family val="2"/>
    </font>
    <font>
      <b/>
      <sz val="13"/>
      <color indexed="9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b/>
      <sz val="12"/>
      <color indexed="1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0"/>
      <name val="Calibri"/>
      <family val="2"/>
    </font>
    <font>
      <b/>
      <sz val="20"/>
      <color theme="3" tint="-0.4999699890613556"/>
      <name val="Calibri"/>
      <family val="2"/>
    </font>
    <font>
      <b/>
      <sz val="12"/>
      <color theme="3" tint="-0.4999699890613556"/>
      <name val="Calibri"/>
      <family val="2"/>
    </font>
    <font>
      <b/>
      <sz val="12"/>
      <color theme="3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7" fillId="14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6" fillId="0" borderId="11" xfId="0" applyFont="1" applyFill="1" applyBorder="1" applyAlignment="1">
      <alignment horizontal="right" vertical="center" wrapText="1"/>
    </xf>
    <xf numFmtId="0" fontId="6" fillId="14" borderId="1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43" fillId="33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9" fontId="8" fillId="0" borderId="10" xfId="52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9" fontId="7" fillId="0" borderId="10" xfId="52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9" fontId="7" fillId="0" borderId="0" xfId="52" applyNumberFormat="1" applyFont="1" applyFill="1" applyBorder="1" applyAlignment="1">
      <alignment horizontal="center" vertical="center"/>
    </xf>
    <xf numFmtId="9" fontId="8" fillId="0" borderId="0" xfId="52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9" fontId="9" fillId="0" borderId="10" xfId="52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3"/>
  <sheetViews>
    <sheetView showGridLines="0" tabSelected="1" zoomScalePageLayoutView="0" workbookViewId="0" topLeftCell="A1">
      <selection activeCell="B4" sqref="B4"/>
    </sheetView>
  </sheetViews>
  <sheetFormatPr defaultColWidth="11.421875" defaultRowHeight="15"/>
  <cols>
    <col min="2" max="2" width="39.421875" style="0" bestFit="1" customWidth="1"/>
    <col min="3" max="9" width="15.7109375" style="0" customWidth="1"/>
  </cols>
  <sheetData>
    <row r="1" spans="2:9" ht="26.25">
      <c r="B1" s="13" t="s">
        <v>32</v>
      </c>
      <c r="C1" s="14"/>
      <c r="D1" s="14"/>
      <c r="E1" s="14"/>
      <c r="F1" s="14"/>
      <c r="G1" s="14"/>
      <c r="H1" s="14"/>
      <c r="I1" s="14"/>
    </row>
    <row r="2" spans="2:9" ht="14.25" customHeight="1">
      <c r="B2" s="10"/>
      <c r="C2" s="11"/>
      <c r="D2" s="11"/>
      <c r="E2" s="11"/>
      <c r="F2" s="11"/>
      <c r="G2" s="11"/>
      <c r="H2" s="11"/>
      <c r="I2" s="11"/>
    </row>
    <row r="3" spans="2:9" ht="17.25">
      <c r="B3" s="15" t="s">
        <v>0</v>
      </c>
      <c r="C3" s="15"/>
      <c r="D3" s="15"/>
      <c r="E3" s="15"/>
      <c r="F3" s="15"/>
      <c r="G3" s="15"/>
      <c r="H3" s="15"/>
      <c r="I3" s="15"/>
    </row>
    <row r="4" spans="2:9" ht="47.25" customHeight="1">
      <c r="B4" s="16" t="s">
        <v>1</v>
      </c>
      <c r="C4" s="16" t="s">
        <v>2</v>
      </c>
      <c r="D4" s="16" t="s">
        <v>3</v>
      </c>
      <c r="E4" s="16" t="s">
        <v>4</v>
      </c>
      <c r="F4" s="16" t="s">
        <v>5</v>
      </c>
      <c r="G4" s="16" t="s">
        <v>6</v>
      </c>
      <c r="H4" s="16" t="s">
        <v>7</v>
      </c>
      <c r="I4" s="16" t="s">
        <v>8</v>
      </c>
    </row>
    <row r="5" spans="2:9" ht="15">
      <c r="B5" s="2" t="s">
        <v>9</v>
      </c>
      <c r="C5" s="17">
        <v>150</v>
      </c>
      <c r="D5" s="17">
        <v>127</v>
      </c>
      <c r="E5" s="17">
        <f>D5-F5</f>
        <v>57</v>
      </c>
      <c r="F5" s="17">
        <v>70</v>
      </c>
      <c r="G5" s="17">
        <v>70</v>
      </c>
      <c r="H5" s="17">
        <v>0</v>
      </c>
      <c r="I5" s="18">
        <f>(F5*100%)/D5</f>
        <v>0.5511811023622047</v>
      </c>
    </row>
    <row r="6" spans="2:9" ht="15">
      <c r="B6" s="2" t="s">
        <v>10</v>
      </c>
      <c r="C6" s="17">
        <v>83</v>
      </c>
      <c r="D6" s="17">
        <v>68</v>
      </c>
      <c r="E6" s="17">
        <f aca="true" t="shared" si="0" ref="E6:E13">D6-F6</f>
        <v>28</v>
      </c>
      <c r="F6" s="17">
        <v>40</v>
      </c>
      <c r="G6" s="17">
        <v>40</v>
      </c>
      <c r="H6" s="17">
        <v>0</v>
      </c>
      <c r="I6" s="18">
        <f aca="true" t="shared" si="1" ref="I6:I14">(F6*100%)/D6</f>
        <v>0.5882352941176471</v>
      </c>
    </row>
    <row r="7" spans="2:9" ht="15">
      <c r="B7" s="2" t="s">
        <v>11</v>
      </c>
      <c r="C7" s="17">
        <v>65</v>
      </c>
      <c r="D7" s="17">
        <v>51</v>
      </c>
      <c r="E7" s="17">
        <f t="shared" si="0"/>
        <v>0</v>
      </c>
      <c r="F7" s="17">
        <v>51</v>
      </c>
      <c r="G7" s="17">
        <v>65</v>
      </c>
      <c r="H7" s="17">
        <v>14</v>
      </c>
      <c r="I7" s="18">
        <f t="shared" si="1"/>
        <v>1</v>
      </c>
    </row>
    <row r="8" spans="2:9" ht="15">
      <c r="B8" s="2" t="s">
        <v>12</v>
      </c>
      <c r="C8" s="17">
        <v>52</v>
      </c>
      <c r="D8" s="17">
        <v>41</v>
      </c>
      <c r="E8" s="17">
        <f t="shared" si="0"/>
        <v>0</v>
      </c>
      <c r="F8" s="17">
        <v>41</v>
      </c>
      <c r="G8" s="17">
        <v>53</v>
      </c>
      <c r="H8" s="17">
        <v>12</v>
      </c>
      <c r="I8" s="18">
        <f t="shared" si="1"/>
        <v>1</v>
      </c>
    </row>
    <row r="9" spans="2:9" ht="15">
      <c r="B9" s="2" t="s">
        <v>13</v>
      </c>
      <c r="C9" s="17">
        <v>43</v>
      </c>
      <c r="D9" s="17">
        <v>32</v>
      </c>
      <c r="E9" s="17">
        <f t="shared" si="0"/>
        <v>0</v>
      </c>
      <c r="F9" s="17">
        <v>32</v>
      </c>
      <c r="G9" s="17">
        <v>41</v>
      </c>
      <c r="H9" s="17">
        <v>9</v>
      </c>
      <c r="I9" s="18">
        <f t="shared" si="1"/>
        <v>1</v>
      </c>
    </row>
    <row r="10" spans="2:9" ht="15">
      <c r="B10" s="2" t="s">
        <v>14</v>
      </c>
      <c r="C10" s="17">
        <v>39</v>
      </c>
      <c r="D10" s="17">
        <v>26</v>
      </c>
      <c r="E10" s="17">
        <f t="shared" si="0"/>
        <v>0</v>
      </c>
      <c r="F10" s="17">
        <v>26</v>
      </c>
      <c r="G10" s="17">
        <v>39</v>
      </c>
      <c r="H10" s="17">
        <v>13</v>
      </c>
      <c r="I10" s="18">
        <f t="shared" si="1"/>
        <v>1</v>
      </c>
    </row>
    <row r="11" spans="2:9" ht="15">
      <c r="B11" s="2" t="s">
        <v>15</v>
      </c>
      <c r="C11" s="17">
        <v>38</v>
      </c>
      <c r="D11" s="17">
        <v>34</v>
      </c>
      <c r="E11" s="17">
        <f t="shared" si="0"/>
        <v>0</v>
      </c>
      <c r="F11" s="17">
        <v>34</v>
      </c>
      <c r="G11" s="17">
        <v>38</v>
      </c>
      <c r="H11" s="17">
        <v>4</v>
      </c>
      <c r="I11" s="18">
        <f t="shared" si="1"/>
        <v>1</v>
      </c>
    </row>
    <row r="12" spans="2:9" ht="15">
      <c r="B12" s="2" t="s">
        <v>16</v>
      </c>
      <c r="C12" s="17">
        <v>28</v>
      </c>
      <c r="D12" s="17">
        <v>23</v>
      </c>
      <c r="E12" s="17">
        <f t="shared" si="0"/>
        <v>23</v>
      </c>
      <c r="F12" s="17">
        <v>0</v>
      </c>
      <c r="G12" s="17">
        <v>0</v>
      </c>
      <c r="H12" s="17">
        <v>0</v>
      </c>
      <c r="I12" s="18">
        <f t="shared" si="1"/>
        <v>0</v>
      </c>
    </row>
    <row r="13" spans="2:9" ht="15">
      <c r="B13" s="2" t="s">
        <v>17</v>
      </c>
      <c r="C13" s="17">
        <v>23</v>
      </c>
      <c r="D13" s="17">
        <v>22</v>
      </c>
      <c r="E13" s="17">
        <f t="shared" si="0"/>
        <v>0</v>
      </c>
      <c r="F13" s="17">
        <v>22</v>
      </c>
      <c r="G13" s="17">
        <v>40</v>
      </c>
      <c r="H13" s="17">
        <v>18</v>
      </c>
      <c r="I13" s="18">
        <f t="shared" si="1"/>
        <v>1</v>
      </c>
    </row>
    <row r="14" spans="2:9" ht="15.75">
      <c r="B14" s="12" t="s">
        <v>18</v>
      </c>
      <c r="C14" s="19">
        <f>SUM(C5:C13)</f>
        <v>521</v>
      </c>
      <c r="D14" s="19">
        <f>SUM(D5:D13)</f>
        <v>424</v>
      </c>
      <c r="E14" s="19">
        <f>SUM(E5:E13)</f>
        <v>108</v>
      </c>
      <c r="F14" s="19">
        <f>SUM(F5:F13)</f>
        <v>316</v>
      </c>
      <c r="G14" s="19">
        <f>SUM(G5:G13)</f>
        <v>386</v>
      </c>
      <c r="H14" s="19">
        <f>SUM(H5:H13)</f>
        <v>70</v>
      </c>
      <c r="I14" s="20">
        <f t="shared" si="1"/>
        <v>0.7452830188679245</v>
      </c>
    </row>
    <row r="15" spans="2:9" ht="15">
      <c r="B15" s="1"/>
      <c r="C15" s="1"/>
      <c r="D15" s="1"/>
      <c r="E15" s="1"/>
      <c r="F15" s="1"/>
      <c r="G15" s="1"/>
      <c r="H15" s="1"/>
      <c r="I15" s="1"/>
    </row>
    <row r="16" spans="2:9" ht="47.25">
      <c r="B16" s="16" t="s">
        <v>1</v>
      </c>
      <c r="C16" s="16" t="s">
        <v>2</v>
      </c>
      <c r="D16" s="16" t="s">
        <v>3</v>
      </c>
      <c r="E16" s="16" t="s">
        <v>4</v>
      </c>
      <c r="F16" s="16" t="s">
        <v>5</v>
      </c>
      <c r="G16" s="16" t="s">
        <v>6</v>
      </c>
      <c r="H16" s="16" t="s">
        <v>7</v>
      </c>
      <c r="I16" s="16" t="s">
        <v>8</v>
      </c>
    </row>
    <row r="17" spans="2:9" ht="15">
      <c r="B17" s="2" t="s">
        <v>13</v>
      </c>
      <c r="C17" s="17">
        <v>135</v>
      </c>
      <c r="D17" s="17">
        <v>118</v>
      </c>
      <c r="E17" s="17">
        <f>D17-F17</f>
        <v>18</v>
      </c>
      <c r="F17" s="17">
        <v>100</v>
      </c>
      <c r="G17" s="17">
        <v>100</v>
      </c>
      <c r="H17" s="17">
        <v>0</v>
      </c>
      <c r="I17" s="18">
        <f>(F17*100%)/D17</f>
        <v>0.847457627118644</v>
      </c>
    </row>
    <row r="18" spans="2:9" ht="15">
      <c r="B18" s="2" t="s">
        <v>12</v>
      </c>
      <c r="C18" s="17">
        <v>129</v>
      </c>
      <c r="D18" s="17">
        <v>110</v>
      </c>
      <c r="E18" s="17">
        <f aca="true" t="shared" si="2" ref="E18:E24">D18-F18</f>
        <v>60</v>
      </c>
      <c r="F18" s="17">
        <v>50</v>
      </c>
      <c r="G18" s="17">
        <v>50</v>
      </c>
      <c r="H18" s="17">
        <v>0</v>
      </c>
      <c r="I18" s="18">
        <f aca="true" t="shared" si="3" ref="I18:I25">(F18*100%)/D18</f>
        <v>0.45454545454545453</v>
      </c>
    </row>
    <row r="19" spans="2:9" ht="15">
      <c r="B19" s="2" t="s">
        <v>10</v>
      </c>
      <c r="C19" s="17">
        <v>118</v>
      </c>
      <c r="D19" s="17">
        <v>98</v>
      </c>
      <c r="E19" s="17">
        <f t="shared" si="2"/>
        <v>58</v>
      </c>
      <c r="F19" s="17">
        <v>40</v>
      </c>
      <c r="G19" s="17">
        <v>40</v>
      </c>
      <c r="H19" s="17">
        <v>0</v>
      </c>
      <c r="I19" s="18">
        <f t="shared" si="3"/>
        <v>0.40816326530612246</v>
      </c>
    </row>
    <row r="20" spans="2:9" ht="15">
      <c r="B20" s="2" t="s">
        <v>16</v>
      </c>
      <c r="C20" s="17">
        <v>96</v>
      </c>
      <c r="D20" s="17">
        <v>74</v>
      </c>
      <c r="E20" s="17">
        <f t="shared" si="2"/>
        <v>0</v>
      </c>
      <c r="F20" s="17">
        <v>74</v>
      </c>
      <c r="G20" s="17">
        <v>100</v>
      </c>
      <c r="H20" s="17">
        <v>26</v>
      </c>
      <c r="I20" s="18">
        <f t="shared" si="3"/>
        <v>1</v>
      </c>
    </row>
    <row r="21" spans="2:9" ht="15">
      <c r="B21" s="2" t="s">
        <v>19</v>
      </c>
      <c r="C21" s="17">
        <v>41</v>
      </c>
      <c r="D21" s="17">
        <v>33</v>
      </c>
      <c r="E21" s="17">
        <f t="shared" si="2"/>
        <v>0</v>
      </c>
      <c r="F21" s="17">
        <v>33</v>
      </c>
      <c r="G21" s="17">
        <v>50</v>
      </c>
      <c r="H21" s="17">
        <v>17</v>
      </c>
      <c r="I21" s="18">
        <f t="shared" si="3"/>
        <v>1</v>
      </c>
    </row>
    <row r="22" spans="2:9" ht="15">
      <c r="B22" s="2" t="s">
        <v>17</v>
      </c>
      <c r="C22" s="17">
        <v>35</v>
      </c>
      <c r="D22" s="17">
        <v>25</v>
      </c>
      <c r="E22" s="17">
        <f t="shared" si="2"/>
        <v>0</v>
      </c>
      <c r="F22" s="17">
        <v>25</v>
      </c>
      <c r="G22" s="17">
        <v>40</v>
      </c>
      <c r="H22" s="17">
        <v>15</v>
      </c>
      <c r="I22" s="18">
        <f t="shared" si="3"/>
        <v>1</v>
      </c>
    </row>
    <row r="23" spans="2:9" ht="15">
      <c r="B23" s="2" t="s">
        <v>20</v>
      </c>
      <c r="C23" s="17">
        <v>30</v>
      </c>
      <c r="D23" s="17">
        <v>23</v>
      </c>
      <c r="E23" s="17">
        <f t="shared" si="2"/>
        <v>0</v>
      </c>
      <c r="F23" s="17">
        <v>23</v>
      </c>
      <c r="G23" s="17">
        <v>32</v>
      </c>
      <c r="H23" s="17">
        <v>9</v>
      </c>
      <c r="I23" s="18">
        <f t="shared" si="3"/>
        <v>1</v>
      </c>
    </row>
    <row r="24" spans="2:9" ht="15">
      <c r="B24" s="2" t="s">
        <v>21</v>
      </c>
      <c r="C24" s="17">
        <v>20</v>
      </c>
      <c r="D24" s="17">
        <v>15</v>
      </c>
      <c r="E24" s="17">
        <f t="shared" si="2"/>
        <v>0</v>
      </c>
      <c r="F24" s="17">
        <v>15</v>
      </c>
      <c r="G24" s="17">
        <v>25</v>
      </c>
      <c r="H24" s="17">
        <v>10</v>
      </c>
      <c r="I24" s="18">
        <f t="shared" si="3"/>
        <v>1</v>
      </c>
    </row>
    <row r="25" spans="2:9" ht="15.75">
      <c r="B25" s="12" t="s">
        <v>22</v>
      </c>
      <c r="C25" s="19">
        <f>SUM(C17:C24)</f>
        <v>604</v>
      </c>
      <c r="D25" s="19">
        <f>SUM(D17:D24)</f>
        <v>496</v>
      </c>
      <c r="E25" s="19">
        <f>SUM(E17:E24)</f>
        <v>136</v>
      </c>
      <c r="F25" s="19">
        <f>SUM(F17:F24)</f>
        <v>360</v>
      </c>
      <c r="G25" s="19">
        <f>SUM(G17:G24)</f>
        <v>437</v>
      </c>
      <c r="H25" s="19">
        <f>SUM(H17:H24)</f>
        <v>77</v>
      </c>
      <c r="I25" s="20">
        <f t="shared" si="3"/>
        <v>0.7258064516129032</v>
      </c>
    </row>
    <row r="26" spans="2:9" ht="15">
      <c r="B26" s="1"/>
      <c r="C26" s="1"/>
      <c r="D26" s="1"/>
      <c r="E26" s="1"/>
      <c r="F26" s="1"/>
      <c r="G26" s="1"/>
      <c r="H26" s="1"/>
      <c r="I26" s="1"/>
    </row>
    <row r="27" spans="2:9" ht="47.25">
      <c r="B27" s="16" t="s">
        <v>1</v>
      </c>
      <c r="C27" s="16" t="s">
        <v>2</v>
      </c>
      <c r="D27" s="16" t="s">
        <v>3</v>
      </c>
      <c r="E27" s="16" t="s">
        <v>4</v>
      </c>
      <c r="F27" s="16" t="s">
        <v>5</v>
      </c>
      <c r="G27" s="16" t="s">
        <v>6</v>
      </c>
      <c r="H27" s="16" t="s">
        <v>7</v>
      </c>
      <c r="I27" s="16" t="s">
        <v>8</v>
      </c>
    </row>
    <row r="28" spans="2:9" ht="15">
      <c r="B28" s="2" t="s">
        <v>23</v>
      </c>
      <c r="C28" s="17">
        <v>39</v>
      </c>
      <c r="D28" s="17">
        <v>5</v>
      </c>
      <c r="E28" s="17">
        <f>D28-F28</f>
        <v>5</v>
      </c>
      <c r="F28" s="17">
        <v>0</v>
      </c>
      <c r="G28" s="17">
        <v>0</v>
      </c>
      <c r="H28" s="17">
        <v>0</v>
      </c>
      <c r="I28" s="18">
        <f>(F28*100%)/D28</f>
        <v>0</v>
      </c>
    </row>
    <row r="29" spans="2:9" ht="15">
      <c r="B29" s="2" t="s">
        <v>24</v>
      </c>
      <c r="C29" s="17">
        <v>31</v>
      </c>
      <c r="D29" s="17">
        <v>18</v>
      </c>
      <c r="E29" s="17">
        <f>D29-F29</f>
        <v>0</v>
      </c>
      <c r="F29" s="17">
        <v>18</v>
      </c>
      <c r="G29" s="17">
        <v>40</v>
      </c>
      <c r="H29" s="17">
        <v>22</v>
      </c>
      <c r="I29" s="18">
        <f>(F29*100%)/D29</f>
        <v>1</v>
      </c>
    </row>
    <row r="30" spans="2:9" ht="15">
      <c r="B30" s="2" t="s">
        <v>13</v>
      </c>
      <c r="C30" s="17">
        <v>19</v>
      </c>
      <c r="D30" s="17">
        <v>15</v>
      </c>
      <c r="E30" s="17">
        <f>D30-F30</f>
        <v>0</v>
      </c>
      <c r="F30" s="17">
        <v>15</v>
      </c>
      <c r="G30" s="17">
        <v>20</v>
      </c>
      <c r="H30" s="17">
        <v>5</v>
      </c>
      <c r="I30" s="18">
        <f>(F30*100%)/D30</f>
        <v>1</v>
      </c>
    </row>
    <row r="31" spans="2:9" ht="15">
      <c r="B31" s="2" t="s">
        <v>16</v>
      </c>
      <c r="C31" s="17">
        <v>0</v>
      </c>
      <c r="D31" s="17">
        <v>0</v>
      </c>
      <c r="E31" s="17">
        <f>D31-F31</f>
        <v>0</v>
      </c>
      <c r="F31" s="17">
        <v>0</v>
      </c>
      <c r="G31" s="17">
        <v>0</v>
      </c>
      <c r="H31" s="17">
        <v>0</v>
      </c>
      <c r="I31" s="18">
        <v>0</v>
      </c>
    </row>
    <row r="32" spans="2:9" ht="15.75">
      <c r="B32" s="12" t="s">
        <v>25</v>
      </c>
      <c r="C32" s="19">
        <f>SUM(C28:C31)</f>
        <v>89</v>
      </c>
      <c r="D32" s="19">
        <f>SUM(D28:D31)</f>
        <v>38</v>
      </c>
      <c r="E32" s="19">
        <f>SUM(E28:E31)</f>
        <v>5</v>
      </c>
      <c r="F32" s="19">
        <f>SUM(F28:F31)</f>
        <v>33</v>
      </c>
      <c r="G32" s="19">
        <f>SUM(G28:G31)</f>
        <v>60</v>
      </c>
      <c r="H32" s="19">
        <f>SUM(H28:H31)</f>
        <v>27</v>
      </c>
      <c r="I32" s="20">
        <f>(F32*100%)/D32</f>
        <v>0.868421052631579</v>
      </c>
    </row>
    <row r="33" spans="2:9" ht="15.75">
      <c r="B33" s="3"/>
      <c r="C33" s="21"/>
      <c r="D33" s="21"/>
      <c r="E33" s="21"/>
      <c r="F33" s="21"/>
      <c r="G33" s="21"/>
      <c r="H33" s="21"/>
      <c r="I33" s="22"/>
    </row>
    <row r="34" spans="2:9" ht="15">
      <c r="B34" s="2" t="s">
        <v>26</v>
      </c>
      <c r="C34" s="17">
        <v>48</v>
      </c>
      <c r="D34" s="17">
        <v>42</v>
      </c>
      <c r="E34" s="17">
        <f>D34-F34</f>
        <v>0</v>
      </c>
      <c r="F34" s="17">
        <v>42</v>
      </c>
      <c r="G34" s="17">
        <v>48</v>
      </c>
      <c r="H34" s="17">
        <v>6</v>
      </c>
      <c r="I34" s="18">
        <f>(F34*100%)/D34</f>
        <v>1</v>
      </c>
    </row>
    <row r="35" spans="2:9" ht="15.75">
      <c r="B35" s="12" t="s">
        <v>27</v>
      </c>
      <c r="C35" s="19">
        <f>SUM(C34)</f>
        <v>48</v>
      </c>
      <c r="D35" s="19">
        <f>SUM(D34)</f>
        <v>42</v>
      </c>
      <c r="E35" s="17">
        <f>D35-F35</f>
        <v>0</v>
      </c>
      <c r="F35" s="19">
        <f>SUM(F34)</f>
        <v>42</v>
      </c>
      <c r="G35" s="19">
        <f>SUM(G34)</f>
        <v>48</v>
      </c>
      <c r="H35" s="19">
        <f>SUM(H34)</f>
        <v>6</v>
      </c>
      <c r="I35" s="18">
        <f>(F35*100%)/D35</f>
        <v>1</v>
      </c>
    </row>
    <row r="36" spans="2:9" s="4" customFormat="1" ht="15.75">
      <c r="B36" s="5"/>
      <c r="C36" s="21"/>
      <c r="D36" s="21"/>
      <c r="E36" s="21"/>
      <c r="F36" s="21"/>
      <c r="G36" s="21"/>
      <c r="H36" s="21"/>
      <c r="I36" s="23"/>
    </row>
    <row r="37" spans="2:9" ht="15.75">
      <c r="B37" s="6" t="s">
        <v>28</v>
      </c>
      <c r="C37" s="19">
        <f>+C32+C35</f>
        <v>137</v>
      </c>
      <c r="D37" s="19">
        <f>+D32+D35</f>
        <v>80</v>
      </c>
      <c r="E37" s="19">
        <f>+E32+E35</f>
        <v>5</v>
      </c>
      <c r="F37" s="19">
        <f>+F32+F35</f>
        <v>75</v>
      </c>
      <c r="G37" s="19">
        <f>+G32+G35</f>
        <v>108</v>
      </c>
      <c r="H37" s="19">
        <f>+H32+H35</f>
        <v>33</v>
      </c>
      <c r="I37" s="20">
        <f>(F37*100%)/D37</f>
        <v>0.9375</v>
      </c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47.25">
      <c r="B39" s="9"/>
      <c r="C39" s="16" t="s">
        <v>2</v>
      </c>
      <c r="D39" s="16" t="s">
        <v>3</v>
      </c>
      <c r="E39" s="16" t="s">
        <v>4</v>
      </c>
      <c r="F39" s="16" t="s">
        <v>5</v>
      </c>
      <c r="G39" s="16" t="s">
        <v>6</v>
      </c>
      <c r="H39" s="16" t="s">
        <v>7</v>
      </c>
      <c r="I39" s="16" t="s">
        <v>8</v>
      </c>
    </row>
    <row r="40" spans="2:9" ht="15">
      <c r="B40" s="2" t="s">
        <v>29</v>
      </c>
      <c r="C40" s="17">
        <f>C25+C32+C14</f>
        <v>1214</v>
      </c>
      <c r="D40" s="17">
        <f>D25+D32+D14</f>
        <v>958</v>
      </c>
      <c r="E40" s="17">
        <f>E25+E32+E14</f>
        <v>249</v>
      </c>
      <c r="F40" s="17">
        <f>F25+F32+F14</f>
        <v>709</v>
      </c>
      <c r="G40" s="17">
        <f>G25+G32+G14</f>
        <v>883</v>
      </c>
      <c r="H40" s="17">
        <f>H25+H32+H14</f>
        <v>174</v>
      </c>
      <c r="I40" s="18">
        <f>(F40*100%)/D40</f>
        <v>0.7400835073068893</v>
      </c>
    </row>
    <row r="41" spans="2:9" ht="15">
      <c r="B41" s="2" t="s">
        <v>30</v>
      </c>
      <c r="C41" s="17">
        <f>C35</f>
        <v>48</v>
      </c>
      <c r="D41" s="17">
        <f>D35</f>
        <v>42</v>
      </c>
      <c r="E41" s="17">
        <f>D41-F41</f>
        <v>0</v>
      </c>
      <c r="F41" s="17">
        <f>F35</f>
        <v>42</v>
      </c>
      <c r="G41" s="17">
        <f>G35</f>
        <v>48</v>
      </c>
      <c r="H41" s="17">
        <f>H35</f>
        <v>6</v>
      </c>
      <c r="I41" s="18">
        <f>(F41*100%)/D41</f>
        <v>1</v>
      </c>
    </row>
    <row r="42" spans="2:9" s="4" customFormat="1" ht="15">
      <c r="B42" s="7"/>
      <c r="C42" s="24"/>
      <c r="D42" s="24"/>
      <c r="E42" s="24"/>
      <c r="F42" s="24"/>
      <c r="G42" s="24"/>
      <c r="H42" s="24"/>
      <c r="I42" s="23"/>
    </row>
    <row r="43" spans="2:9" ht="17.25">
      <c r="B43" s="8" t="s">
        <v>31</v>
      </c>
      <c r="C43" s="25">
        <f>+C41+C40</f>
        <v>1262</v>
      </c>
      <c r="D43" s="25">
        <f>+D41+D40</f>
        <v>1000</v>
      </c>
      <c r="E43" s="25">
        <f>+E41+E40</f>
        <v>249</v>
      </c>
      <c r="F43" s="25">
        <f>+F41+F40</f>
        <v>751</v>
      </c>
      <c r="G43" s="25">
        <f>+G41+G40</f>
        <v>931</v>
      </c>
      <c r="H43" s="25">
        <f>+H41+H40</f>
        <v>180</v>
      </c>
      <c r="I43" s="26">
        <f>(F43*100%)/D43</f>
        <v>0.751</v>
      </c>
    </row>
  </sheetData>
  <sheetProtection/>
  <mergeCells count="2">
    <mergeCell ref="B1:I1"/>
    <mergeCell ref="B3:I3"/>
  </mergeCells>
  <printOptions/>
  <pageMargins left="0.7086614173228347" right="0.7086614173228347" top="1.5748031496062993" bottom="0.7874015748031497" header="0.31496062992125984" footer="0.31496062992125984"/>
  <pageSetup horizontalDpi="600" verticalDpi="600" orientation="landscape" scale="80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Cuadros</dc:creator>
  <cp:keywords/>
  <dc:description/>
  <cp:lastModifiedBy>Rivas Nuño, Roberto</cp:lastModifiedBy>
  <cp:lastPrinted>2011-10-24T18:12:22Z</cp:lastPrinted>
  <dcterms:created xsi:type="dcterms:W3CDTF">2011-05-20T19:20:00Z</dcterms:created>
  <dcterms:modified xsi:type="dcterms:W3CDTF">2011-10-24T18:13:15Z</dcterms:modified>
  <cp:category/>
  <cp:version/>
  <cp:contentType/>
  <cp:contentStatus/>
</cp:coreProperties>
</file>